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 demploi" sheetId="1" r:id="rId5"/>
    <sheet state="visible" name="Plan de charge" sheetId="2" r:id="rId6"/>
  </sheets>
  <definedNames/>
  <calcPr/>
</workbook>
</file>

<file path=xl/sharedStrings.xml><?xml version="1.0" encoding="utf-8"?>
<sst xmlns="http://schemas.openxmlformats.org/spreadsheetml/2006/main" count="29" uniqueCount="29">
  <si>
    <t>Plan de charge simplifié</t>
  </si>
  <si>
    <t>Un modèle unique, adaptable à toute activité (services, industrie, artisanat, BTP...)</t>
  </si>
  <si>
    <t>Comment utiliser ce fichier</t>
  </si>
  <si>
    <t>1. Allez dans l'onglet "Plan de charge".</t>
  </si>
  <si>
    <t>2. Remplissez les cellules en bleu : nom des ressources (collaborateurs, équipes...), capacité disponible par semaine, et la charge prévue semaine par semaine.</t>
  </si>
  <si>
    <t>3. Les cellules noires se calculent automatiquement : charge totale, taux de charge, statut, synthèse globale. Ne les modifiez pas.</t>
  </si>
  <si>
    <t>4. Le taux de charge se lit ainsi : au-dessus de 100 % = surcharge (risque de retard), en dessous de 70 % = ressource sous-utilisée (marge disponible).</t>
  </si>
  <si>
    <t>Code couleur</t>
  </si>
  <si>
    <t>Texte bleu = cellule à remplir (donnée d'entrée)</t>
  </si>
  <si>
    <t>Texte noir = cellule calculée automatiquement (formule, ne pas modifier)</t>
  </si>
  <si>
    <t>Fond jaune = ligne d'exemple, à adapter ou supprimer</t>
  </si>
  <si>
    <t>Formule utilisée</t>
  </si>
  <si>
    <t>Taux de charge (%) = Charge totale prévue ÷ (Capacité disponible x Nombre de semaines) x 100</t>
  </si>
  <si>
    <t>Exemple d'adaptation BTP</t>
  </si>
  <si>
    <t>Pour un usage chantier : une ligne par chef d'équipe ou conducteur de travaux, la capacité disponible en tenant compte des congés/RTT, et la charge prévue répartie par chantier plutôt que par semaine si besoin (dupliquez alors la ligne par chantier pour un même collaborateur).</t>
  </si>
  <si>
    <t>Plan de charge — suivi hebdomadaire</t>
  </si>
  <si>
    <t>Renseignez les cellules bleues. Le taux de charge et le statut se calculent automatiquement.</t>
  </si>
  <si>
    <t>Ressource</t>
  </si>
  <si>
    <t>Capacité disponible
(h / semaine)</t>
  </si>
  <si>
    <t>Semaine 1
charge prévue (h)</t>
  </si>
  <si>
    <t>Semaine 2
charge prévue (h)</t>
  </si>
  <si>
    <t>Semaine 3
charge prévue (h)</t>
  </si>
  <si>
    <t>Semaine 4
charge prévue (h)</t>
  </si>
  <si>
    <t>Charge totale
prévue (h)</t>
  </si>
  <si>
    <t>Capacité totale
disponible (h)</t>
  </si>
  <si>
    <t>Taux de
charge (%)</t>
  </si>
  <si>
    <t>Statut</t>
  </si>
  <si>
    <t>Ex. Julien Martin</t>
  </si>
  <si>
    <t>Synthèse équipe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</si>
</sst>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Arial"/>
      <scheme val="minor"/>
    </font>
    <font>
      <color theme="1"/>
      <name val="Poppins"/>
    </font>
    <font>
      <b/>
      <sz val="16.0"/>
      <color rgb="FF1F3864"/>
      <name val="Poppins"/>
    </font>
    <font>
      <i/>
      <sz val="10.0"/>
      <color rgb="FF595959"/>
      <name val="Poppins"/>
    </font>
    <font>
      <sz val="10.0"/>
      <color theme="1"/>
      <name val="Poppins"/>
    </font>
    <font>
      <b/>
      <sz val="11.0"/>
      <color rgb="FF1F3864"/>
      <name val="Poppins"/>
    </font>
    <font>
      <sz val="10.0"/>
      <color rgb="FF0000FF"/>
      <name val="Poppins"/>
    </font>
    <font>
      <sz val="10.0"/>
      <color rgb="FF000000"/>
      <name val="Poppins"/>
    </font>
    <font>
      <sz val="10.0"/>
      <color rgb="FFFFFFFF"/>
      <name val="Poppins"/>
    </font>
    <font>
      <sz val="11.0"/>
      <color rgb="FF000000"/>
      <name val="Poppins"/>
    </font>
    <font/>
    <font>
      <sz val="11.0"/>
      <color theme="1"/>
      <name val="Poppins"/>
    </font>
    <font>
      <b/>
      <sz val="10.0"/>
      <color theme="1"/>
      <name val="Poppins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1F3864"/>
        <bgColor rgb="FF1F3864"/>
      </patternFill>
    </fill>
    <fill>
      <patternFill patternType="solid">
        <fgColor rgb="FFF2F2F2"/>
        <bgColor rgb="FFF2F2F2"/>
      </patternFill>
    </fill>
  </fills>
  <borders count="5">
    <border/>
    <border>
      <left/>
      <right/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top" wrapText="1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1" fillId="2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8" numFmtId="0" xfId="0" applyAlignment="1" applyBorder="1" applyFill="1" applyFont="1">
      <alignment horizontal="center" shrinkToFit="0" vertical="center" wrapText="1"/>
    </xf>
    <xf borderId="2" fillId="2" fontId="6" numFmtId="0" xfId="0" applyAlignment="1" applyBorder="1" applyFont="1">
      <alignment shrinkToFit="0" vertical="bottom" wrapText="0"/>
    </xf>
    <xf borderId="2" fillId="2" fontId="6" numFmtId="1" xfId="0" applyAlignment="1" applyBorder="1" applyFont="1" applyNumberFormat="1">
      <alignment horizontal="center" shrinkToFit="0" vertical="bottom" wrapText="0"/>
    </xf>
    <xf borderId="2" fillId="0" fontId="9" numFmtId="1" xfId="0" applyAlignment="1" applyBorder="1" applyFont="1" applyNumberFormat="1">
      <alignment horizontal="center" shrinkToFit="0" vertical="bottom" wrapText="0"/>
    </xf>
    <xf borderId="2" fillId="0" fontId="9" numFmtId="9" xfId="0" applyAlignment="1" applyBorder="1" applyFont="1" applyNumberFormat="1">
      <alignment horizontal="center" shrinkToFit="0" vertical="bottom" wrapText="0"/>
    </xf>
    <xf borderId="2" fillId="0" fontId="9" numFmtId="0" xfId="0" applyAlignment="1" applyBorder="1" applyFont="1">
      <alignment horizontal="center" shrinkToFit="0" vertical="bottom" wrapText="0"/>
    </xf>
    <xf borderId="2" fillId="0" fontId="6" numFmtId="0" xfId="0" applyAlignment="1" applyBorder="1" applyFont="1">
      <alignment shrinkToFit="0" vertical="bottom" wrapText="0"/>
    </xf>
    <xf borderId="2" fillId="0" fontId="6" numFmtId="1" xfId="0" applyAlignment="1" applyBorder="1" applyFont="1" applyNumberFormat="1">
      <alignment horizontal="center" shrinkToFit="0" vertical="bottom" wrapText="0"/>
    </xf>
    <xf borderId="3" fillId="4" fontId="5" numFmtId="0" xfId="0" applyAlignment="1" applyBorder="1" applyFill="1" applyFont="1">
      <alignment shrinkToFit="0" vertical="bottom" wrapText="0"/>
    </xf>
    <xf borderId="4" fillId="0" fontId="10" numFmtId="0" xfId="0" applyBorder="1" applyFont="1"/>
    <xf borderId="2" fillId="4" fontId="11" numFmtId="0" xfId="0" applyAlignment="1" applyBorder="1" applyFont="1">
      <alignment shrinkToFit="0" vertical="bottom" wrapText="0"/>
    </xf>
    <xf borderId="2" fillId="4" fontId="12" numFmtId="1" xfId="0" applyAlignment="1" applyBorder="1" applyFont="1" applyNumberFormat="1">
      <alignment horizontal="center" shrinkToFit="0" vertical="bottom" wrapText="0"/>
    </xf>
    <xf borderId="2" fillId="4" fontId="12" numFmtId="9" xfId="0" applyAlignment="1" applyBorder="1" applyFont="1" applyNumberFormat="1">
      <alignment horizontal="center" shrinkToFit="0" vertical="bottom" wrapText="0"/>
    </xf>
    <xf borderId="2" fillId="4" fontId="12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3">
    <dxf>
      <font>
        <sz val="10.0"/>
        <color rgb="FF9C0006"/>
        <name val="Arial"/>
      </font>
      <fill>
        <patternFill patternType="solid">
          <fgColor rgb="FFFFC7CE"/>
          <bgColor rgb="FFFFC7CE"/>
        </patternFill>
      </fill>
      <border/>
    </dxf>
    <dxf>
      <font>
        <sz val="10.0"/>
        <color rgb="FF006100"/>
        <name val="Arial"/>
      </font>
      <fill>
        <patternFill patternType="solid">
          <fgColor rgb="FFC6EFCE"/>
          <bgColor rgb="FFC6EFCE"/>
        </patternFill>
      </fill>
      <border/>
    </dxf>
    <dxf>
      <font>
        <sz val="10.0"/>
        <color rgb="FF9C6500"/>
        <name val="Arial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Capacité disponible vs charge prévue par ressource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Capacité totale
disponible (h)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'Plan de charge'!$A$5:$A$10</c:f>
            </c:strRef>
          </c:cat>
          <c:val>
            <c:numRef>
              <c:f>'Plan de charge'!$H$5:$H$10</c:f>
              <c:numCache/>
            </c:numRef>
          </c:val>
        </c:ser>
        <c:ser>
          <c:idx val="1"/>
          <c:order val="1"/>
          <c:tx>
            <c:v>Charge totale
prévue (h)</c:v>
          </c:tx>
          <c:spPr>
            <a:solidFill>
              <a:srgbClr val="C0504D"/>
            </a:solidFill>
            <a:ln cmpd="sng">
              <a:noFill/>
            </a:ln>
          </c:spPr>
          <c:cat>
            <c:strRef>
              <c:f>'Plan de charge'!$A$5:$A$10</c:f>
            </c:strRef>
          </c:cat>
          <c:val>
            <c:numRef>
              <c:f>'Plan de charge'!$G$5:$G$10</c:f>
              <c:numCache/>
            </c:numRef>
          </c:val>
        </c:ser>
        <c:axId val="1646826671"/>
        <c:axId val="1855267615"/>
      </c:barChart>
      <c:catAx>
        <c:axId val="1646826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Ressource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855267615"/>
      </c:catAx>
      <c:valAx>
        <c:axId val="18552676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Heures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646826671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13</xdr:row>
      <xdr:rowOff>123825</xdr:rowOff>
    </xdr:from>
    <xdr:ext cx="6810375" cy="30194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83.13"/>
    <col customWidth="1" min="3" max="26" width="7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0.0" customHeight="1">
      <c r="A8" s="1"/>
      <c r="B8" s="4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0" customHeight="1">
      <c r="A9" s="1"/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0" customHeight="1">
      <c r="A10" s="1"/>
      <c r="B10" s="4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5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6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7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8" t="s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5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1"/>
      <c r="B18" s="4" t="s">
        <v>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5" t="s">
        <v>13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75" customHeight="1">
      <c r="A21" s="1"/>
      <c r="B21" s="4" t="s">
        <v>14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19.25"/>
    <col customWidth="1" min="2" max="2" width="14.0"/>
    <col customWidth="1" min="3" max="6" width="10.5"/>
    <col customWidth="1" min="7" max="8" width="12.25"/>
    <col customWidth="1" min="9" max="9" width="11.38"/>
    <col customWidth="1" min="10" max="10" width="14.0"/>
    <col customWidth="1" min="11" max="26" width="7.63"/>
  </cols>
  <sheetData>
    <row r="1">
      <c r="A1" s="9" t="s">
        <v>15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3" t="s">
        <v>16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44.25" customHeight="1">
      <c r="A4" s="10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1" t="s">
        <v>27</v>
      </c>
      <c r="B5" s="12">
        <v>35.0</v>
      </c>
      <c r="C5" s="12">
        <v>30.0</v>
      </c>
      <c r="D5" s="12">
        <v>38.0</v>
      </c>
      <c r="E5" s="12">
        <v>42.0</v>
      </c>
      <c r="F5" s="12">
        <v>20.0</v>
      </c>
      <c r="G5" s="13">
        <f t="shared" ref="G5:G10" si="1">IF(COUNT(C5:F5)=0,"",SUM(C5:F5))</f>
        <v>130</v>
      </c>
      <c r="H5" s="13">
        <f t="shared" ref="H5:H10" si="2">IF(B5="","",B5*4)</f>
        <v>140</v>
      </c>
      <c r="I5" s="14">
        <f t="shared" ref="I5:I10" si="3">IFERROR(G5/H5,"")</f>
        <v>0.9285714286</v>
      </c>
      <c r="J5" s="15" t="str">
        <f t="shared" ref="J5:J10" si="4">IF(I5="","",IF(I5&gt;1,"Surcharge",IF(I5&lt;0.7,"Sous-utilisé","Équilibré")))</f>
        <v>Équilibré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6"/>
      <c r="B6" s="17"/>
      <c r="C6" s="17"/>
      <c r="D6" s="17"/>
      <c r="E6" s="17"/>
      <c r="F6" s="17"/>
      <c r="G6" s="13" t="str">
        <f t="shared" si="1"/>
        <v/>
      </c>
      <c r="H6" s="13" t="str">
        <f t="shared" si="2"/>
        <v/>
      </c>
      <c r="I6" s="14" t="str">
        <f t="shared" si="3"/>
        <v/>
      </c>
      <c r="J6" s="15" t="str">
        <f t="shared" si="4"/>
        <v/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6"/>
      <c r="B7" s="17"/>
      <c r="C7" s="17"/>
      <c r="D7" s="17"/>
      <c r="E7" s="17"/>
      <c r="F7" s="17"/>
      <c r="G7" s="13" t="str">
        <f t="shared" si="1"/>
        <v/>
      </c>
      <c r="H7" s="13" t="str">
        <f t="shared" si="2"/>
        <v/>
      </c>
      <c r="I7" s="14" t="str">
        <f t="shared" si="3"/>
        <v/>
      </c>
      <c r="J7" s="15" t="str">
        <f t="shared" si="4"/>
        <v/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16"/>
      <c r="B8" s="17"/>
      <c r="C8" s="17"/>
      <c r="D8" s="17"/>
      <c r="E8" s="17"/>
      <c r="F8" s="17"/>
      <c r="G8" s="13" t="str">
        <f t="shared" si="1"/>
        <v/>
      </c>
      <c r="H8" s="13" t="str">
        <f t="shared" si="2"/>
        <v/>
      </c>
      <c r="I8" s="14" t="str">
        <f t="shared" si="3"/>
        <v/>
      </c>
      <c r="J8" s="15" t="str">
        <f t="shared" si="4"/>
        <v/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6"/>
      <c r="B9" s="17"/>
      <c r="C9" s="17"/>
      <c r="D9" s="17"/>
      <c r="E9" s="17"/>
      <c r="F9" s="17"/>
      <c r="G9" s="13" t="str">
        <f t="shared" si="1"/>
        <v/>
      </c>
      <c r="H9" s="13" t="str">
        <f t="shared" si="2"/>
        <v/>
      </c>
      <c r="I9" s="14" t="str">
        <f t="shared" si="3"/>
        <v/>
      </c>
      <c r="J9" s="15" t="str">
        <f t="shared" si="4"/>
        <v/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6"/>
      <c r="B10" s="17"/>
      <c r="C10" s="17"/>
      <c r="D10" s="17"/>
      <c r="E10" s="17"/>
      <c r="F10" s="17"/>
      <c r="G10" s="13" t="str">
        <f t="shared" si="1"/>
        <v/>
      </c>
      <c r="H10" s="13" t="str">
        <f t="shared" si="2"/>
        <v/>
      </c>
      <c r="I10" s="14" t="str">
        <f t="shared" si="3"/>
        <v/>
      </c>
      <c r="J10" s="15" t="str">
        <f t="shared" si="4"/>
        <v/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8" t="s">
        <v>28</v>
      </c>
      <c r="B12" s="19"/>
      <c r="C12" s="20"/>
      <c r="D12" s="20"/>
      <c r="E12" s="20"/>
      <c r="F12" s="20"/>
      <c r="G12" s="21">
        <f t="shared" ref="G12:H12" si="5">SUM(G5:G10)</f>
        <v>130</v>
      </c>
      <c r="H12" s="21">
        <f t="shared" si="5"/>
        <v>140</v>
      </c>
      <c r="I12" s="22">
        <f>IFERROR(G12/H12,"")</f>
        <v>0.9285714286</v>
      </c>
      <c r="J12" s="23" t="str">
        <f>IF(I12="","",IF(I12&gt;1,"Surcharge",IF(I12&lt;0.7,"Sous-utilisé","Équilibré")))</f>
        <v>Équilibré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H1"/>
    <mergeCell ref="A2:H2"/>
    <mergeCell ref="A12:B12"/>
  </mergeCells>
  <conditionalFormatting sqref="J5:J10">
    <cfRule type="cellIs" dxfId="0" priority="1" operator="equal">
      <formula>"Surcharge"</formula>
    </cfRule>
  </conditionalFormatting>
  <conditionalFormatting sqref="J5:J10">
    <cfRule type="cellIs" dxfId="1" priority="2" operator="equal">
      <formula>"Équilibré"</formula>
    </cfRule>
  </conditionalFormatting>
  <conditionalFormatting sqref="J5:J10">
    <cfRule type="cellIs" dxfId="2" priority="3" operator="equal">
      <formula>"Sous-utilisé"</formula>
    </cfRule>
  </conditionalFormatting>
  <conditionalFormatting sqref="I5:I10">
    <cfRule type="colorScale" priority="4">
      <colorScale>
        <cfvo type="formula" val="0"/>
        <cfvo type="formula" val="1"/>
        <cfvo type="formula" val="1.3"/>
        <color rgb="FFC6EFCE"/>
        <color rgb="FFFFEB9C"/>
        <color rgb="FFFFC7CE"/>
      </colorScale>
    </cfRule>
  </conditionalFormatting>
  <printOptions/>
  <pageMargins bottom="1.0" footer="0.0" header="0.0" left="0.75" right="0.75" top="1.0"/>
  <pageSetup paperSize="9" orientation="portrait"/>
  <drawing r:id="rId1"/>
</worksheet>
</file>